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<sst xmlns="http://schemas.openxmlformats.org/spreadsheetml/2006/main" count="49" uniqueCount="38">
  <si>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данные по расчету</t>
  </si>
  <si>
    <t>производительность кондиционера</t>
  </si>
  <si>
    <t xml:space="preserve">теплоемкость воздуха </t>
  </si>
  <si>
    <t xml:space="preserve">масса 1куб возуха </t>
  </si>
  <si>
    <t>объем воздуха в квартире</t>
  </si>
  <si>
    <t>жилая</t>
  </si>
  <si>
    <t>высота потолков</t>
  </si>
  <si>
    <t>подсобная</t>
  </si>
  <si>
    <t>прокачка возуха - внешний контур</t>
  </si>
  <si>
    <t>15кубов в мин</t>
  </si>
  <si>
    <t>прокачка возуха - внутренний</t>
  </si>
  <si>
    <t>8.5 кубов в мин</t>
  </si>
  <si>
    <t>1вт - 1дж в сек</t>
  </si>
  <si>
    <t>максимальное изменение температуры потока</t>
  </si>
  <si>
    <t>кубов в сек</t>
  </si>
  <si>
    <t>ватты</t>
  </si>
  <si>
    <t>BTU</t>
  </si>
  <si>
    <t xml:space="preserve">их теплоемкость </t>
  </si>
  <si>
    <t>1000 Дж*кг*С</t>
  </si>
  <si>
    <t>максимальное изменение температуры в сек</t>
  </si>
  <si>
    <t>мощность в сек (ДЖ)</t>
  </si>
  <si>
    <t xml:space="preserve">производительность кондиционера применительно к объему квартиры </t>
  </si>
  <si>
    <t>время цикла cек</t>
  </si>
  <si>
    <t>циклов в час</t>
  </si>
  <si>
    <t>изменение температуры в час</t>
  </si>
  <si>
    <t>в сутки</t>
  </si>
  <si>
    <t>температура забортного воздуха</t>
  </si>
  <si>
    <t>температура квартиры - заданная</t>
  </si>
  <si>
    <t>выделение излишней теплоты в квартире</t>
  </si>
  <si>
    <t>Тепловой баланс - ЛЕТО</t>
  </si>
  <si>
    <t xml:space="preserve">максимальная скорость забора воздуха </t>
  </si>
  <si>
    <t>осталось мощности</t>
  </si>
  <si>
    <t>тоже но в час</t>
  </si>
  <si>
    <t>тоже но в минуту</t>
  </si>
  <si>
    <t>Тепловой баланс - ЗИМА</t>
  </si>
  <si>
    <t xml:space="preserve">поток? </t>
  </si>
  <si>
    <t>практически -</t>
  </si>
  <si>
    <t>~37-40C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</si>
</sst>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42.375" style="0" customWidth="1"/>
    <col min="2" max="2" width="20.125" style="0" customWidth="1"/>
    <col min="4" max="4" width="48.875" style="0" customWidth="1"/>
    <col min="5" max="5" width="13.25390625" style="0" customWidth="1"/>
  </cols>
  <sheetData>
    <row r="1" ht="18">
      <c r="A1" s="2" t="s">
        <v>0</v>
      </c>
    </row>
    <row r="3" ht="12.75">
      <c r="A3" s="1" t="s">
        <v>1</v>
      </c>
    </row>
    <row r="4" spans="1:2" ht="12.75">
      <c r="A4" t="s">
        <v>16</v>
      </c>
      <c r="B4">
        <v>11500</v>
      </c>
    </row>
    <row r="5" spans="1:2" ht="12.75">
      <c r="A5" t="s">
        <v>15</v>
      </c>
      <c r="B5">
        <v>3368</v>
      </c>
    </row>
    <row r="6" spans="1:2" ht="12.75">
      <c r="A6" t="s">
        <v>8</v>
      </c>
      <c r="B6" t="s">
        <v>9</v>
      </c>
    </row>
    <row r="7" spans="1:2" ht="12.75">
      <c r="A7" t="s">
        <v>10</v>
      </c>
      <c r="B7" t="s">
        <v>11</v>
      </c>
    </row>
    <row r="10" spans="1:2" ht="12.75">
      <c r="A10" t="s">
        <v>2</v>
      </c>
      <c r="B10" t="s">
        <v>18</v>
      </c>
    </row>
    <row r="11" spans="1:2" ht="12.75">
      <c r="A11" t="s">
        <v>3</v>
      </c>
      <c r="B11">
        <v>1293</v>
      </c>
    </row>
    <row r="14" spans="1:2" ht="12.75">
      <c r="A14" s="1" t="s">
        <v>4</v>
      </c>
      <c r="B14" s="1">
        <f>B15*B16+B15*B17</f>
        <v>98.75</v>
      </c>
    </row>
    <row r="15" spans="1:2" ht="12.75">
      <c r="A15" t="s">
        <v>6</v>
      </c>
      <c r="B15">
        <v>2.5</v>
      </c>
    </row>
    <row r="16" spans="1:2" ht="12.75">
      <c r="A16" t="s">
        <v>5</v>
      </c>
      <c r="B16">
        <f>9.7+18</f>
        <v>27.7</v>
      </c>
    </row>
    <row r="17" spans="1:2" ht="12.75">
      <c r="A17" t="s">
        <v>7</v>
      </c>
      <c r="B17">
        <v>11.8</v>
      </c>
    </row>
    <row r="20" ht="12.75">
      <c r="A20" t="s">
        <v>12</v>
      </c>
    </row>
    <row r="23" spans="1:5" ht="12.75">
      <c r="A23" s="1" t="s">
        <v>13</v>
      </c>
      <c r="D23" t="s">
        <v>35</v>
      </c>
      <c r="E23">
        <v>3</v>
      </c>
    </row>
    <row r="24" spans="1:5" ht="12.75">
      <c r="A24" t="s">
        <v>14</v>
      </c>
      <c r="B24">
        <f>8.5/60</f>
        <v>0.14166666666666666</v>
      </c>
      <c r="D24" t="s">
        <v>14</v>
      </c>
      <c r="E24">
        <f>E23/60</f>
        <v>0.05</v>
      </c>
    </row>
    <row r="25" spans="1:5" ht="12.75">
      <c r="A25" t="s">
        <v>17</v>
      </c>
      <c r="B25">
        <f>B24*B11</f>
        <v>183.17499999999998</v>
      </c>
      <c r="D25" t="s">
        <v>17</v>
      </c>
      <c r="E25">
        <f>E24*B11</f>
        <v>64.65</v>
      </c>
    </row>
    <row r="27" spans="1:5" ht="12.75">
      <c r="A27" t="s">
        <v>20</v>
      </c>
      <c r="B27">
        <f>3368</f>
        <v>3368</v>
      </c>
      <c r="D27" t="s">
        <v>20</v>
      </c>
      <c r="E27">
        <f>3368</f>
        <v>3368</v>
      </c>
    </row>
    <row r="28" spans="1:5" ht="12.75">
      <c r="A28" t="s">
        <v>19</v>
      </c>
      <c r="B28">
        <f>B27/B25</f>
        <v>18.386788590146036</v>
      </c>
      <c r="D28" t="s">
        <v>19</v>
      </c>
      <c r="E28">
        <f>E27/E25</f>
        <v>52.095901005413765</v>
      </c>
    </row>
    <row r="29" spans="4:5" ht="12.75">
      <c r="D29" t="s">
        <v>36</v>
      </c>
      <c r="E29" t="s">
        <v>37</v>
      </c>
    </row>
    <row r="31" spans="1:3" ht="12.75">
      <c r="A31" s="1" t="s">
        <v>21</v>
      </c>
      <c r="B31" s="1"/>
      <c r="C31" s="1"/>
    </row>
    <row r="32" spans="1:2" ht="12.75">
      <c r="A32" t="s">
        <v>22</v>
      </c>
      <c r="B32">
        <f>B14/B24</f>
        <v>697.0588235294118</v>
      </c>
    </row>
    <row r="33" spans="1:2" ht="12.75">
      <c r="A33" t="s">
        <v>23</v>
      </c>
      <c r="B33">
        <f>3600/B32</f>
        <v>5.1645569620253164</v>
      </c>
    </row>
    <row r="34" spans="1:2" ht="12.75">
      <c r="A34" t="s">
        <v>24</v>
      </c>
      <c r="B34" s="1">
        <f>B33*B28</f>
        <v>94.95961702252636</v>
      </c>
    </row>
    <row r="35" spans="1:2" ht="12.75">
      <c r="A35" t="s">
        <v>25</v>
      </c>
      <c r="B35" s="1">
        <f>24*B34</f>
        <v>2279.0308085406327</v>
      </c>
    </row>
    <row r="37" spans="1:4" ht="12.75">
      <c r="A37" s="1" t="s">
        <v>29</v>
      </c>
      <c r="D37" s="1" t="s">
        <v>34</v>
      </c>
    </row>
    <row r="38" spans="1:5" ht="12.75">
      <c r="A38" s="3" t="s">
        <v>26</v>
      </c>
      <c r="B38">
        <v>40</v>
      </c>
      <c r="D38" s="3" t="s">
        <v>26</v>
      </c>
      <c r="E38">
        <v>-40</v>
      </c>
    </row>
    <row r="39" spans="1:5" ht="12.75">
      <c r="A39" s="3" t="s">
        <v>27</v>
      </c>
      <c r="B39">
        <v>26</v>
      </c>
      <c r="D39" s="3" t="s">
        <v>27</v>
      </c>
      <c r="E39">
        <v>26</v>
      </c>
    </row>
    <row r="40" spans="1:5" ht="12.75">
      <c r="A40" s="3" t="s">
        <v>28</v>
      </c>
      <c r="B40">
        <v>2000</v>
      </c>
      <c r="D40" s="3" t="s">
        <v>28</v>
      </c>
      <c r="E40">
        <v>2000</v>
      </c>
    </row>
    <row r="41" spans="1:5" ht="12.75">
      <c r="A41" t="s">
        <v>31</v>
      </c>
      <c r="B41">
        <f>B5-B40</f>
        <v>1368</v>
      </c>
      <c r="D41" t="s">
        <v>31</v>
      </c>
      <c r="E41">
        <f>B5+E40</f>
        <v>5368</v>
      </c>
    </row>
    <row r="42" spans="1:5" ht="12.75">
      <c r="A42" t="s">
        <v>30</v>
      </c>
      <c r="B42">
        <f>B41/B11/(B38-B39)</f>
        <v>0.07557176002651642</v>
      </c>
      <c r="D42" t="s">
        <v>30</v>
      </c>
      <c r="E42">
        <f>E41/B11/(E39-E38)</f>
        <v>0.06290281000257798</v>
      </c>
    </row>
    <row r="43" spans="1:5" ht="12.75">
      <c r="A43" s="4" t="s">
        <v>32</v>
      </c>
      <c r="B43">
        <f>B42*3600</f>
        <v>272.0583360954591</v>
      </c>
      <c r="D43" s="4" t="s">
        <v>32</v>
      </c>
      <c r="E43">
        <f>E42*3600</f>
        <v>226.45011600928075</v>
      </c>
    </row>
    <row r="44" spans="1:5" ht="12.75">
      <c r="A44" s="4" t="s">
        <v>33</v>
      </c>
      <c r="B44">
        <f>B42*60</f>
        <v>4.534305601590985</v>
      </c>
      <c r="D44" s="4" t="s">
        <v>33</v>
      </c>
      <c r="E44">
        <f>E42*60</f>
        <v>3.774168600154679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 Bagayev</cp:lastModifiedBy>
  <dcterms:created xsi:type="dcterms:W3CDTF">2002-09-17T06:30:12Z</dcterms:created>
  <dcterms:modified xsi:type="dcterms:W3CDTF">2004-04-11T06:33:32Z</dcterms:modified>
  <cp:category/>
  <cp:version/>
  <cp:contentType/>
  <cp:contentStatus/>
</cp:coreProperties>
</file>